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5480" windowHeight="9120"/>
  </bookViews>
  <sheets>
    <sheet name="Корм для рыб" sheetId="15" r:id="rId1"/>
  </sheets>
  <definedNames>
    <definedName name="_xlnm.Print_Titles" localSheetId="0">'Корм для рыб'!$1:$6</definedName>
  </definedNames>
  <calcPr calcId="145621"/>
</workbook>
</file>

<file path=xl/calcChain.xml><?xml version="1.0" encoding="utf-8"?>
<calcChain xmlns="http://schemas.openxmlformats.org/spreadsheetml/2006/main">
  <c r="AC36" i="15" l="1"/>
  <c r="L36" i="15"/>
  <c r="G36" i="15"/>
  <c r="P36" i="15"/>
  <c r="T36" i="15"/>
  <c r="H36" i="15"/>
  <c r="AH36" i="15" l="1"/>
  <c r="AG36" i="15"/>
  <c r="AE36" i="15"/>
  <c r="AD36" i="15"/>
  <c r="AB36" i="15"/>
  <c r="AA36" i="15"/>
  <c r="W36" i="15"/>
  <c r="U36" i="15"/>
  <c r="S36" i="15"/>
  <c r="R36" i="15"/>
  <c r="O36" i="15"/>
  <c r="N36" i="15"/>
  <c r="K36" i="15"/>
  <c r="J36" i="15"/>
  <c r="I36" i="15"/>
  <c r="F36" i="15"/>
  <c r="AI6" i="15"/>
  <c r="AI7" i="15"/>
  <c r="AI8" i="15"/>
  <c r="AI9" i="15"/>
  <c r="AI10" i="15"/>
  <c r="AI11" i="15"/>
  <c r="AI12" i="15"/>
  <c r="AI13" i="15"/>
  <c r="AI14" i="15"/>
  <c r="AI15" i="15"/>
  <c r="AI16" i="15"/>
  <c r="AI17" i="15"/>
  <c r="AI18" i="15"/>
  <c r="AI19" i="15"/>
  <c r="AI20" i="15"/>
  <c r="AI21" i="15"/>
  <c r="AI22" i="15"/>
  <c r="AI23" i="15"/>
  <c r="AI24" i="15"/>
  <c r="AI25" i="15"/>
  <c r="AI26" i="15"/>
  <c r="AI27" i="15"/>
  <c r="AI28" i="15"/>
  <c r="AI29" i="15"/>
  <c r="AI30" i="15"/>
  <c r="AI31" i="15"/>
  <c r="AI32" i="15"/>
  <c r="AI5" i="15"/>
  <c r="D39" i="15" l="1"/>
  <c r="D35" i="15"/>
  <c r="D34" i="15"/>
  <c r="D37" i="15" l="1"/>
</calcChain>
</file>

<file path=xl/sharedStrings.xml><?xml version="1.0" encoding="utf-8"?>
<sst xmlns="http://schemas.openxmlformats.org/spreadsheetml/2006/main" count="138" uniqueCount="90">
  <si>
    <t>Мороженный корм для аквариумных рыб</t>
  </si>
  <si>
    <t>Артемия</t>
  </si>
  <si>
    <t>Мотыль</t>
  </si>
  <si>
    <t>Креветка</t>
  </si>
  <si>
    <t>Креветка фарш</t>
  </si>
  <si>
    <t>Яйцо артемии</t>
  </si>
  <si>
    <t>Циклоп</t>
  </si>
  <si>
    <t>Кальмар фарш</t>
  </si>
  <si>
    <t>Гамарус</t>
  </si>
  <si>
    <t>микс Цихлид Диета</t>
  </si>
  <si>
    <t>микс Тропикал Диета</t>
  </si>
  <si>
    <t>микс Дискус Диета</t>
  </si>
  <si>
    <t>микс Малави Диета</t>
  </si>
  <si>
    <t>микс Тортила Диета</t>
  </si>
  <si>
    <t>микс Мясо морских рыб</t>
  </si>
  <si>
    <t>mk-001</t>
  </si>
  <si>
    <t>mk-002</t>
  </si>
  <si>
    <t>mk-003</t>
  </si>
  <si>
    <t>mk-004</t>
  </si>
  <si>
    <t>mk-005</t>
  </si>
  <si>
    <t>v-001</t>
  </si>
  <si>
    <t>v-002</t>
  </si>
  <si>
    <t>v-004</t>
  </si>
  <si>
    <t>v-005</t>
  </si>
  <si>
    <t>v-007</t>
  </si>
  <si>
    <t>v-008</t>
  </si>
  <si>
    <t>v-009</t>
  </si>
  <si>
    <t>v-010</t>
  </si>
  <si>
    <t>v-011</t>
  </si>
  <si>
    <t>v-012</t>
  </si>
  <si>
    <t>v-013</t>
  </si>
  <si>
    <t>v-014</t>
  </si>
  <si>
    <t>v-015</t>
  </si>
  <si>
    <t>блок 1 кг.</t>
  </si>
  <si>
    <t>v-006</t>
  </si>
  <si>
    <t>v-003</t>
  </si>
  <si>
    <t>v-016</t>
  </si>
  <si>
    <t>ассорти(артемия,дафния,циклоп)</t>
  </si>
  <si>
    <t>Стрептоцефал(пресноводная артемия)</t>
  </si>
  <si>
    <t>mk-006</t>
  </si>
  <si>
    <t>mk-007</t>
  </si>
  <si>
    <t>mk-008</t>
  </si>
  <si>
    <t>mk-009</t>
  </si>
  <si>
    <t>Креветка сырая</t>
  </si>
  <si>
    <t xml:space="preserve">Дафния </t>
  </si>
  <si>
    <t>Креветка вареная</t>
  </si>
  <si>
    <t>mk-010</t>
  </si>
  <si>
    <t>v-017</t>
  </si>
  <si>
    <t>Дафния</t>
  </si>
  <si>
    <t>mk-011</t>
  </si>
  <si>
    <t>Асорти(мотыль, артемия)</t>
  </si>
  <si>
    <t>Трубочник</t>
  </si>
  <si>
    <t xml:space="preserve"> пакет 100 гр.</t>
  </si>
  <si>
    <t>пакет 100 гр.</t>
  </si>
  <si>
    <t>Дарика</t>
  </si>
  <si>
    <t>Клинок</t>
  </si>
  <si>
    <t>Георг уа</t>
  </si>
  <si>
    <t>акватик</t>
  </si>
  <si>
    <t>Братья</t>
  </si>
  <si>
    <t>Рыболов</t>
  </si>
  <si>
    <t>YxYs</t>
  </si>
  <si>
    <t>caries</t>
  </si>
  <si>
    <t>ww78</t>
  </si>
  <si>
    <t>Kasatka</t>
  </si>
  <si>
    <t>фест</t>
  </si>
  <si>
    <t>весна</t>
  </si>
  <si>
    <t>матрос</t>
  </si>
  <si>
    <t>Иваныч</t>
  </si>
  <si>
    <t>ИванД</t>
  </si>
  <si>
    <t>распод</t>
  </si>
  <si>
    <t>Вовочка</t>
  </si>
  <si>
    <t>ех</t>
  </si>
  <si>
    <t xml:space="preserve">Итого: </t>
  </si>
  <si>
    <t>Валентин</t>
  </si>
  <si>
    <t>Yara-86</t>
  </si>
  <si>
    <t>LadenUA</t>
  </si>
  <si>
    <t>итого:</t>
  </si>
  <si>
    <t>Итого (грн)</t>
  </si>
  <si>
    <t>Итого (вес)</t>
  </si>
  <si>
    <t>Rovinskiy</t>
  </si>
  <si>
    <t>морзе</t>
  </si>
  <si>
    <t>п</t>
  </si>
  <si>
    <t>л</t>
  </si>
  <si>
    <t>лорик</t>
  </si>
  <si>
    <t>сантана 73</t>
  </si>
  <si>
    <t>славка</t>
  </si>
  <si>
    <t>майа</t>
  </si>
  <si>
    <t>Дмитро</t>
  </si>
  <si>
    <t>Сумма к оплате:</t>
  </si>
  <si>
    <t>володя1960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</si>
</sst>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г_р_н_.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Tahoma"/>
      <family val="2"/>
      <charset val="204"/>
    </font>
    <font>
      <b/>
      <sz val="12"/>
      <name val="Verdana"/>
      <family val="2"/>
      <charset val="204"/>
    </font>
    <font>
      <b/>
      <sz val="12"/>
      <name val="Tahoma"/>
      <family val="2"/>
      <charset val="204"/>
    </font>
    <font>
      <sz val="11"/>
      <name val="Tahoma"/>
      <family val="2"/>
      <charset val="204"/>
    </font>
    <font>
      <sz val="9"/>
      <color indexed="10"/>
      <name val="Tahoma"/>
      <family val="2"/>
      <charset val="204"/>
    </font>
    <font>
      <sz val="9"/>
      <color rgb="FFFF0000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3" borderId="1" xfId="0" applyFont="1" applyFill="1" applyBorder="1" applyAlignment="1">
      <alignment vertical="center"/>
    </xf>
    <xf numFmtId="0" fontId="3" fillId="3" borderId="1" xfId="0" applyFont="1" applyFill="1" applyBorder="1"/>
    <xf numFmtId="0" fontId="2" fillId="4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vertical="center"/>
    </xf>
    <xf numFmtId="0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/>
    <xf numFmtId="0" fontId="3" fillId="6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horizontal="center" vertical="center"/>
    </xf>
    <xf numFmtId="164" fontId="6" fillId="8" borderId="1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1" xfId="0" applyFont="1" applyFill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3"/>
  <sheetViews>
    <sheetView tabSelected="1" topLeftCell="B1" zoomScale="80" zoomScaleNormal="80" workbookViewId="0">
      <selection activeCell="P42" sqref="P42"/>
    </sheetView>
  </sheetViews>
  <sheetFormatPr defaultRowHeight="11.25" x14ac:dyDescent="0.15"/>
  <cols>
    <col min="1" max="1" width="4" style="1" customWidth="1"/>
    <col min="2" max="2" width="9.5703125" style="4" customWidth="1"/>
    <col min="3" max="3" width="35.85546875" style="1" customWidth="1"/>
    <col min="4" max="4" width="15.5703125" style="4" customWidth="1"/>
    <col min="5" max="5" width="13" style="1" customWidth="1"/>
    <col min="6" max="6" width="7.85546875" style="1" customWidth="1"/>
    <col min="7" max="7" width="9.140625" style="1" customWidth="1"/>
    <col min="8" max="8" width="12.140625" style="1" customWidth="1"/>
    <col min="9" max="12" width="9.140625" style="1" customWidth="1"/>
    <col min="13" max="13" width="11.140625" style="1" customWidth="1"/>
    <col min="14" max="29" width="9.140625" style="1" customWidth="1"/>
    <col min="30" max="30" width="10.42578125" style="1" customWidth="1"/>
    <col min="31" max="34" width="9.140625" style="1" customWidth="1"/>
    <col min="35" max="16384" width="9.140625" style="1"/>
  </cols>
  <sheetData>
    <row r="1" spans="1:35" ht="16.5" customHeight="1" x14ac:dyDescent="0.15"/>
    <row r="2" spans="1:35" ht="17.25" customHeight="1" x14ac:dyDescent="0.2">
      <c r="E2" s="3"/>
    </row>
    <row r="3" spans="1:35" ht="17.25" customHeight="1" x14ac:dyDescent="0.2">
      <c r="E3" s="3"/>
    </row>
    <row r="4" spans="1:35" ht="17.25" customHeight="1" x14ac:dyDescent="0.15">
      <c r="B4" s="23" t="s">
        <v>0</v>
      </c>
      <c r="C4" s="23"/>
      <c r="D4" s="23"/>
      <c r="E4" s="23"/>
      <c r="F4" s="21" t="s">
        <v>54</v>
      </c>
      <c r="G4" s="21" t="s">
        <v>55</v>
      </c>
      <c r="H4" s="8" t="s">
        <v>56</v>
      </c>
      <c r="I4" s="8" t="s">
        <v>57</v>
      </c>
      <c r="J4" s="21" t="s">
        <v>58</v>
      </c>
      <c r="K4" s="8" t="s">
        <v>59</v>
      </c>
      <c r="L4" s="21" t="s">
        <v>60</v>
      </c>
      <c r="M4" s="21" t="s">
        <v>89</v>
      </c>
      <c r="N4" s="21" t="s">
        <v>61</v>
      </c>
      <c r="O4" s="8" t="s">
        <v>62</v>
      </c>
      <c r="P4" s="8" t="s">
        <v>63</v>
      </c>
      <c r="Q4" s="8" t="s">
        <v>64</v>
      </c>
      <c r="R4" s="8" t="s">
        <v>65</v>
      </c>
      <c r="S4" s="21" t="s">
        <v>66</v>
      </c>
      <c r="T4" s="21" t="s">
        <v>67</v>
      </c>
      <c r="U4" s="8" t="s">
        <v>68</v>
      </c>
      <c r="V4" s="8" t="s">
        <v>69</v>
      </c>
      <c r="W4" s="21" t="s">
        <v>70</v>
      </c>
      <c r="X4" s="21" t="s">
        <v>80</v>
      </c>
      <c r="Y4" s="8" t="s">
        <v>71</v>
      </c>
      <c r="Z4" s="8" t="s">
        <v>73</v>
      </c>
      <c r="AA4" s="8" t="s">
        <v>74</v>
      </c>
      <c r="AB4" s="21" t="s">
        <v>83</v>
      </c>
      <c r="AC4" s="21" t="s">
        <v>86</v>
      </c>
      <c r="AD4" s="21" t="s">
        <v>84</v>
      </c>
      <c r="AE4" s="21" t="s">
        <v>85</v>
      </c>
      <c r="AF4" s="22" t="s">
        <v>87</v>
      </c>
      <c r="AG4" s="21" t="s">
        <v>75</v>
      </c>
      <c r="AH4" s="21" t="s">
        <v>79</v>
      </c>
      <c r="AI4" s="4" t="s">
        <v>76</v>
      </c>
    </row>
    <row r="5" spans="1:35" ht="15.75" customHeight="1" x14ac:dyDescent="0.15">
      <c r="B5" s="9" t="s">
        <v>20</v>
      </c>
      <c r="C5" s="5" t="s">
        <v>1</v>
      </c>
      <c r="D5" s="10" t="s">
        <v>52</v>
      </c>
      <c r="E5" s="11">
        <v>2.8</v>
      </c>
      <c r="F5" s="8"/>
      <c r="G5" s="8">
        <v>5</v>
      </c>
      <c r="H5" s="8"/>
      <c r="I5" s="8"/>
      <c r="J5" s="8"/>
      <c r="K5" s="8"/>
      <c r="L5" s="31">
        <v>5</v>
      </c>
      <c r="M5" s="31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4">
        <f>SUM(F5:AH5)</f>
        <v>10</v>
      </c>
    </row>
    <row r="6" spans="1:35" ht="17.25" customHeight="1" x14ac:dyDescent="0.15">
      <c r="B6" s="9" t="s">
        <v>21</v>
      </c>
      <c r="C6" s="5" t="s">
        <v>2</v>
      </c>
      <c r="D6" s="10" t="s">
        <v>53</v>
      </c>
      <c r="E6" s="11">
        <v>2.8</v>
      </c>
      <c r="F6" s="8"/>
      <c r="G6" s="8">
        <v>10</v>
      </c>
      <c r="H6" s="8"/>
      <c r="I6" s="8"/>
      <c r="J6" s="8"/>
      <c r="K6" s="8"/>
      <c r="L6" s="31">
        <v>5</v>
      </c>
      <c r="M6" s="31">
        <v>10</v>
      </c>
      <c r="N6" s="8">
        <v>5</v>
      </c>
      <c r="O6" s="8"/>
      <c r="P6" s="8"/>
      <c r="Q6" s="8"/>
      <c r="R6" s="8"/>
      <c r="S6" s="8"/>
      <c r="T6" s="8"/>
      <c r="U6" s="8"/>
      <c r="V6" s="8"/>
      <c r="W6" s="8"/>
      <c r="X6" s="8"/>
      <c r="Y6" s="8">
        <v>10</v>
      </c>
      <c r="Z6" s="8"/>
      <c r="AA6" s="8">
        <v>5</v>
      </c>
      <c r="AB6" s="8"/>
      <c r="AC6" s="8"/>
      <c r="AD6" s="8"/>
      <c r="AE6" s="8"/>
      <c r="AF6" s="8"/>
      <c r="AG6" s="8"/>
      <c r="AH6" s="8"/>
      <c r="AI6" s="4">
        <f t="shared" ref="AI6:AI32" si="0">SUM(F6:AH6)</f>
        <v>45</v>
      </c>
    </row>
    <row r="7" spans="1:35" s="2" customFormat="1" ht="17.25" customHeight="1" x14ac:dyDescent="0.15">
      <c r="A7" s="1"/>
      <c r="B7" s="9" t="s">
        <v>35</v>
      </c>
      <c r="C7" s="5" t="s">
        <v>38</v>
      </c>
      <c r="D7" s="10" t="s">
        <v>53</v>
      </c>
      <c r="E7" s="11">
        <v>3</v>
      </c>
      <c r="F7" s="16"/>
      <c r="G7" s="16">
        <v>5</v>
      </c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4">
        <f t="shared" si="0"/>
        <v>5</v>
      </c>
    </row>
    <row r="8" spans="1:35" s="2" customFormat="1" ht="17.25" customHeight="1" x14ac:dyDescent="0.15">
      <c r="A8" s="1"/>
      <c r="B8" s="24" t="s">
        <v>23</v>
      </c>
      <c r="C8" s="25" t="s">
        <v>4</v>
      </c>
      <c r="D8" s="26" t="s">
        <v>52</v>
      </c>
      <c r="E8" s="27">
        <v>3</v>
      </c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>
        <v>5</v>
      </c>
      <c r="AC8" s="28"/>
      <c r="AD8" s="28"/>
      <c r="AE8" s="28"/>
      <c r="AF8" s="28"/>
      <c r="AG8" s="28"/>
      <c r="AH8" s="28"/>
      <c r="AI8" s="4">
        <f t="shared" si="0"/>
        <v>5</v>
      </c>
    </row>
    <row r="9" spans="1:35" s="2" customFormat="1" ht="21" customHeight="1" x14ac:dyDescent="0.15">
      <c r="A9" s="1"/>
      <c r="B9" s="9" t="s">
        <v>22</v>
      </c>
      <c r="C9" s="5" t="s">
        <v>3</v>
      </c>
      <c r="D9" s="10" t="s">
        <v>53</v>
      </c>
      <c r="E9" s="11">
        <v>3</v>
      </c>
      <c r="F9" s="16"/>
      <c r="G9" s="16"/>
      <c r="H9" s="18"/>
      <c r="I9" s="16"/>
      <c r="J9" s="16"/>
      <c r="K9" s="16"/>
      <c r="L9" s="30">
        <v>8</v>
      </c>
      <c r="M9" s="30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4">
        <f t="shared" si="0"/>
        <v>8</v>
      </c>
    </row>
    <row r="10" spans="1:35" s="2" customFormat="1" ht="17.25" customHeight="1" x14ac:dyDescent="0.15">
      <c r="A10" s="1"/>
      <c r="B10" s="9" t="s">
        <v>34</v>
      </c>
      <c r="C10" s="5" t="s">
        <v>6</v>
      </c>
      <c r="D10" s="10" t="s">
        <v>53</v>
      </c>
      <c r="E10" s="11">
        <v>3.5</v>
      </c>
      <c r="F10" s="16"/>
      <c r="G10" s="16">
        <v>5</v>
      </c>
      <c r="H10" s="17">
        <v>16</v>
      </c>
      <c r="I10" s="16"/>
      <c r="J10" s="16">
        <v>5</v>
      </c>
      <c r="K10" s="16"/>
      <c r="L10" s="30">
        <v>7</v>
      </c>
      <c r="M10" s="30">
        <v>3</v>
      </c>
      <c r="N10" s="16"/>
      <c r="O10" s="16"/>
      <c r="P10" s="16">
        <v>3</v>
      </c>
      <c r="Q10" s="16"/>
      <c r="R10" s="16"/>
      <c r="S10" s="16"/>
      <c r="T10" s="16"/>
      <c r="U10" s="16"/>
      <c r="V10" s="16"/>
      <c r="W10" s="16">
        <v>10</v>
      </c>
      <c r="X10" s="16"/>
      <c r="Y10" s="16"/>
      <c r="Z10" s="16"/>
      <c r="AA10" s="16">
        <v>5</v>
      </c>
      <c r="AB10" s="16"/>
      <c r="AC10" s="16"/>
      <c r="AD10" s="16"/>
      <c r="AE10" s="16"/>
      <c r="AF10" s="16"/>
      <c r="AG10" s="16"/>
      <c r="AH10" s="16">
        <v>10</v>
      </c>
      <c r="AI10" s="4">
        <f t="shared" si="0"/>
        <v>64</v>
      </c>
    </row>
    <row r="11" spans="1:35" s="2" customFormat="1" ht="15" customHeight="1" x14ac:dyDescent="0.15">
      <c r="A11" s="1"/>
      <c r="B11" s="24" t="s">
        <v>24</v>
      </c>
      <c r="C11" s="25" t="s">
        <v>50</v>
      </c>
      <c r="D11" s="26" t="s">
        <v>53</v>
      </c>
      <c r="E11" s="27">
        <v>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4">
        <f t="shared" si="0"/>
        <v>0</v>
      </c>
    </row>
    <row r="12" spans="1:35" s="2" customFormat="1" ht="15" customHeight="1" x14ac:dyDescent="0.15">
      <c r="A12" s="1"/>
      <c r="B12" s="24" t="s">
        <v>25</v>
      </c>
      <c r="C12" s="25" t="s">
        <v>7</v>
      </c>
      <c r="D12" s="26" t="s">
        <v>53</v>
      </c>
      <c r="E12" s="27">
        <v>3.5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4">
        <f t="shared" si="0"/>
        <v>0</v>
      </c>
    </row>
    <row r="13" spans="1:35" s="2" customFormat="1" ht="15" customHeight="1" x14ac:dyDescent="0.15">
      <c r="A13" s="1"/>
      <c r="B13" s="9" t="s">
        <v>26</v>
      </c>
      <c r="C13" s="5" t="s">
        <v>48</v>
      </c>
      <c r="D13" s="10" t="s">
        <v>53</v>
      </c>
      <c r="E13" s="11">
        <v>3</v>
      </c>
      <c r="F13" s="16"/>
      <c r="G13" s="16"/>
      <c r="H13" s="16"/>
      <c r="I13" s="16"/>
      <c r="J13" s="16"/>
      <c r="K13" s="16"/>
      <c r="L13" s="30">
        <v>5</v>
      </c>
      <c r="M13" s="30">
        <v>3</v>
      </c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4">
        <f t="shared" si="0"/>
        <v>8</v>
      </c>
    </row>
    <row r="14" spans="1:35" ht="14.25" x14ac:dyDescent="0.15">
      <c r="B14" s="24" t="s">
        <v>27</v>
      </c>
      <c r="C14" s="25" t="s">
        <v>8</v>
      </c>
      <c r="D14" s="26" t="s">
        <v>53</v>
      </c>
      <c r="E14" s="27">
        <v>3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4">
        <f t="shared" si="0"/>
        <v>0</v>
      </c>
    </row>
    <row r="15" spans="1:35" ht="15.75" customHeight="1" x14ac:dyDescent="0.15">
      <c r="B15" s="24" t="s">
        <v>28</v>
      </c>
      <c r="C15" s="25" t="s">
        <v>14</v>
      </c>
      <c r="D15" s="26" t="s">
        <v>53</v>
      </c>
      <c r="E15" s="27">
        <v>3.5</v>
      </c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4">
        <f t="shared" si="0"/>
        <v>0</v>
      </c>
    </row>
    <row r="16" spans="1:35" ht="15.75" customHeight="1" x14ac:dyDescent="0.15">
      <c r="B16" s="9" t="s">
        <v>29</v>
      </c>
      <c r="C16" s="5" t="s">
        <v>9</v>
      </c>
      <c r="D16" s="10" t="s">
        <v>53</v>
      </c>
      <c r="E16" s="11">
        <v>3.5</v>
      </c>
      <c r="F16" s="8"/>
      <c r="G16" s="8"/>
      <c r="H16" s="8"/>
      <c r="I16" s="8"/>
      <c r="J16" s="8"/>
      <c r="K16" s="8"/>
      <c r="L16" s="31">
        <v>10</v>
      </c>
      <c r="M16" s="31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>
        <v>6</v>
      </c>
      <c r="AC16" s="8">
        <v>10</v>
      </c>
      <c r="AD16" s="8"/>
      <c r="AE16" s="8"/>
      <c r="AF16" s="8"/>
      <c r="AG16" s="8"/>
      <c r="AH16" s="8"/>
      <c r="AI16" s="4">
        <f t="shared" si="0"/>
        <v>26</v>
      </c>
    </row>
    <row r="17" spans="2:35" ht="15.75" customHeight="1" x14ac:dyDescent="0.15">
      <c r="B17" s="9" t="s">
        <v>30</v>
      </c>
      <c r="C17" s="5" t="s">
        <v>10</v>
      </c>
      <c r="D17" s="10" t="s">
        <v>53</v>
      </c>
      <c r="E17" s="11">
        <v>3.5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4">
        <f t="shared" si="0"/>
        <v>0</v>
      </c>
    </row>
    <row r="18" spans="2:35" ht="15.75" customHeight="1" x14ac:dyDescent="0.15">
      <c r="B18" s="9" t="s">
        <v>31</v>
      </c>
      <c r="C18" s="5" t="s">
        <v>11</v>
      </c>
      <c r="D18" s="10" t="s">
        <v>53</v>
      </c>
      <c r="E18" s="11">
        <v>3.5</v>
      </c>
      <c r="F18" s="8"/>
      <c r="G18" s="8"/>
      <c r="H18" s="8"/>
      <c r="I18" s="8"/>
      <c r="J18" s="8"/>
      <c r="K18" s="8"/>
      <c r="L18" s="8"/>
      <c r="M18" s="8">
        <v>5</v>
      </c>
      <c r="N18" s="8"/>
      <c r="O18" s="8"/>
      <c r="P18" s="8"/>
      <c r="Q18" s="8"/>
      <c r="R18" s="8"/>
      <c r="S18" s="8"/>
      <c r="T18" s="8"/>
      <c r="U18" s="8">
        <v>10</v>
      </c>
      <c r="V18" s="8"/>
      <c r="W18" s="8"/>
      <c r="X18" s="8"/>
      <c r="Y18" s="8"/>
      <c r="Z18" s="8"/>
      <c r="AA18" s="8"/>
      <c r="AB18" s="8"/>
      <c r="AC18" s="8">
        <v>10</v>
      </c>
      <c r="AD18" s="8"/>
      <c r="AE18" s="8"/>
      <c r="AF18" s="8"/>
      <c r="AG18" s="8"/>
      <c r="AH18" s="8"/>
      <c r="AI18" s="4">
        <f t="shared" si="0"/>
        <v>25</v>
      </c>
    </row>
    <row r="19" spans="2:35" ht="15.75" customHeight="1" x14ac:dyDescent="0.15">
      <c r="B19" s="24" t="s">
        <v>32</v>
      </c>
      <c r="C19" s="25" t="s">
        <v>12</v>
      </c>
      <c r="D19" s="26" t="s">
        <v>53</v>
      </c>
      <c r="E19" s="27">
        <v>3.5</v>
      </c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>
        <v>6</v>
      </c>
      <c r="AC19" s="24"/>
      <c r="AD19" s="24"/>
      <c r="AE19" s="24"/>
      <c r="AF19" s="24"/>
      <c r="AG19" s="24"/>
      <c r="AH19" s="24"/>
      <c r="AI19" s="4">
        <f t="shared" si="0"/>
        <v>6</v>
      </c>
    </row>
    <row r="20" spans="2:35" ht="15.75" customHeight="1" x14ac:dyDescent="0.15">
      <c r="B20" s="9" t="s">
        <v>36</v>
      </c>
      <c r="C20" s="5" t="s">
        <v>13</v>
      </c>
      <c r="D20" s="10" t="s">
        <v>53</v>
      </c>
      <c r="E20" s="11">
        <v>3.5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4">
        <f t="shared" si="0"/>
        <v>0</v>
      </c>
    </row>
    <row r="21" spans="2:35" ht="15.75" customHeight="1" x14ac:dyDescent="0.15">
      <c r="B21" s="9" t="s">
        <v>47</v>
      </c>
      <c r="C21" s="6" t="s">
        <v>37</v>
      </c>
      <c r="D21" s="10" t="s">
        <v>53</v>
      </c>
      <c r="E21" s="11">
        <v>3.5</v>
      </c>
      <c r="F21" s="8">
        <v>6</v>
      </c>
      <c r="G21" s="8">
        <v>10</v>
      </c>
      <c r="H21" s="8"/>
      <c r="I21" s="8"/>
      <c r="J21" s="8"/>
      <c r="K21" s="8"/>
      <c r="L21" s="8"/>
      <c r="M21" s="8"/>
      <c r="N21" s="8"/>
      <c r="O21" s="8"/>
      <c r="P21" s="8"/>
      <c r="Q21" s="8"/>
      <c r="R21" s="8">
        <v>16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4">
        <f t="shared" si="0"/>
        <v>32</v>
      </c>
    </row>
    <row r="22" spans="2:35" ht="15.75" customHeight="1" x14ac:dyDescent="0.15">
      <c r="B22" s="12" t="s">
        <v>15</v>
      </c>
      <c r="C22" s="7" t="s">
        <v>1</v>
      </c>
      <c r="D22" s="13" t="s">
        <v>33</v>
      </c>
      <c r="E22" s="14">
        <v>18</v>
      </c>
      <c r="F22" s="19"/>
      <c r="G22" s="19"/>
      <c r="H22" s="19">
        <v>3</v>
      </c>
      <c r="I22" s="19"/>
      <c r="J22" s="19">
        <v>4</v>
      </c>
      <c r="K22" s="19">
        <v>1</v>
      </c>
      <c r="L22" s="19"/>
      <c r="M22" s="19"/>
      <c r="N22" s="19"/>
      <c r="O22" s="19">
        <v>5</v>
      </c>
      <c r="P22" s="19"/>
      <c r="Q22" s="19">
        <v>1</v>
      </c>
      <c r="R22" s="19"/>
      <c r="S22" s="19">
        <v>3</v>
      </c>
      <c r="T22" s="19">
        <v>7</v>
      </c>
      <c r="U22" s="19">
        <v>4</v>
      </c>
      <c r="V22" s="19">
        <v>1</v>
      </c>
      <c r="W22" s="19">
        <v>2</v>
      </c>
      <c r="X22" s="19">
        <v>2</v>
      </c>
      <c r="Y22" s="19"/>
      <c r="Z22" s="19">
        <v>1</v>
      </c>
      <c r="AA22" s="19"/>
      <c r="AB22" s="19">
        <v>3</v>
      </c>
      <c r="AC22" s="19">
        <v>2</v>
      </c>
      <c r="AD22" s="19">
        <v>4</v>
      </c>
      <c r="AE22" s="19"/>
      <c r="AF22" s="19">
        <v>1</v>
      </c>
      <c r="AG22" s="19">
        <v>4</v>
      </c>
      <c r="AH22" s="19">
        <v>9</v>
      </c>
      <c r="AI22" s="4">
        <f t="shared" si="0"/>
        <v>57</v>
      </c>
    </row>
    <row r="23" spans="2:35" ht="15.75" customHeight="1" x14ac:dyDescent="0.15">
      <c r="B23" s="12" t="s">
        <v>16</v>
      </c>
      <c r="C23" s="7" t="s">
        <v>38</v>
      </c>
      <c r="D23" s="13" t="s">
        <v>33</v>
      </c>
      <c r="E23" s="14">
        <v>25</v>
      </c>
      <c r="F23" s="19"/>
      <c r="G23" s="19"/>
      <c r="H23" s="19"/>
      <c r="I23" s="19"/>
      <c r="J23" s="19"/>
      <c r="K23" s="19">
        <v>2</v>
      </c>
      <c r="L23" s="19"/>
      <c r="M23" s="19"/>
      <c r="N23" s="19"/>
      <c r="O23" s="19">
        <v>2</v>
      </c>
      <c r="P23" s="19">
        <v>4</v>
      </c>
      <c r="Q23" s="19"/>
      <c r="R23" s="19"/>
      <c r="S23" s="19">
        <v>2</v>
      </c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>
        <v>4</v>
      </c>
      <c r="AF23" s="19"/>
      <c r="AG23" s="19"/>
      <c r="AH23" s="19"/>
      <c r="AI23" s="4">
        <f t="shared" si="0"/>
        <v>14</v>
      </c>
    </row>
    <row r="24" spans="2:35" ht="15.75" customHeight="1" x14ac:dyDescent="0.15">
      <c r="B24" s="12" t="s">
        <v>17</v>
      </c>
      <c r="C24" s="7" t="s">
        <v>2</v>
      </c>
      <c r="D24" s="13" t="s">
        <v>33</v>
      </c>
      <c r="E24" s="14">
        <v>20</v>
      </c>
      <c r="F24" s="19"/>
      <c r="G24" s="19"/>
      <c r="H24" s="19">
        <v>1</v>
      </c>
      <c r="I24" s="19">
        <v>2</v>
      </c>
      <c r="J24" s="19">
        <v>2</v>
      </c>
      <c r="K24" s="19">
        <v>2</v>
      </c>
      <c r="L24" s="19"/>
      <c r="M24" s="19"/>
      <c r="N24" s="19"/>
      <c r="O24" s="19"/>
      <c r="P24" s="19"/>
      <c r="Q24" s="19"/>
      <c r="R24" s="19">
        <v>1</v>
      </c>
      <c r="S24" s="19"/>
      <c r="T24" s="19"/>
      <c r="U24" s="19">
        <v>2</v>
      </c>
      <c r="V24" s="19">
        <v>1</v>
      </c>
      <c r="W24" s="19">
        <v>5</v>
      </c>
      <c r="X24" s="19"/>
      <c r="Y24" s="19"/>
      <c r="Z24" s="19">
        <v>1</v>
      </c>
      <c r="AA24" s="19"/>
      <c r="AB24" s="19"/>
      <c r="AC24" s="19"/>
      <c r="AD24" s="19">
        <v>6</v>
      </c>
      <c r="AE24" s="19"/>
      <c r="AF24" s="19">
        <v>1</v>
      </c>
      <c r="AG24" s="19">
        <v>3</v>
      </c>
      <c r="AH24" s="19"/>
      <c r="AI24" s="4">
        <f t="shared" si="0"/>
        <v>27</v>
      </c>
    </row>
    <row r="25" spans="2:35" ht="15.75" customHeight="1" x14ac:dyDescent="0.15">
      <c r="B25" s="12" t="s">
        <v>18</v>
      </c>
      <c r="C25" s="7" t="s">
        <v>45</v>
      </c>
      <c r="D25" s="13" t="s">
        <v>33</v>
      </c>
      <c r="E25" s="14">
        <v>25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4">
        <f t="shared" si="0"/>
        <v>0</v>
      </c>
    </row>
    <row r="26" spans="2:35" ht="15.75" customHeight="1" x14ac:dyDescent="0.15">
      <c r="B26" s="12" t="s">
        <v>19</v>
      </c>
      <c r="C26" s="7" t="s">
        <v>4</v>
      </c>
      <c r="D26" s="13" t="s">
        <v>33</v>
      </c>
      <c r="E26" s="14">
        <v>0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4">
        <f t="shared" si="0"/>
        <v>0</v>
      </c>
    </row>
    <row r="27" spans="2:35" ht="15.75" customHeight="1" x14ac:dyDescent="0.15">
      <c r="B27" s="12" t="s">
        <v>39</v>
      </c>
      <c r="C27" s="7" t="s">
        <v>43</v>
      </c>
      <c r="D27" s="13" t="s">
        <v>33</v>
      </c>
      <c r="E27" s="14">
        <v>25</v>
      </c>
      <c r="F27" s="19"/>
      <c r="G27" s="19"/>
      <c r="H27" s="19"/>
      <c r="I27" s="19"/>
      <c r="J27" s="19"/>
      <c r="K27" s="19"/>
      <c r="L27" s="19"/>
      <c r="M27" s="19"/>
      <c r="N27" s="19">
        <v>1</v>
      </c>
      <c r="O27" s="19"/>
      <c r="P27" s="19">
        <v>2</v>
      </c>
      <c r="Q27" s="19"/>
      <c r="R27" s="19"/>
      <c r="S27" s="19"/>
      <c r="T27" s="19"/>
      <c r="U27" s="19"/>
      <c r="V27" s="19"/>
      <c r="W27" s="19">
        <v>2</v>
      </c>
      <c r="X27" s="19"/>
      <c r="Y27" s="19"/>
      <c r="Z27" s="19"/>
      <c r="AA27" s="19"/>
      <c r="AB27" s="19"/>
      <c r="AC27" s="19">
        <v>2</v>
      </c>
      <c r="AD27" s="19"/>
      <c r="AE27" s="19"/>
      <c r="AF27" s="19"/>
      <c r="AG27" s="19"/>
      <c r="AH27" s="19"/>
      <c r="AI27" s="4">
        <f t="shared" si="0"/>
        <v>7</v>
      </c>
    </row>
    <row r="28" spans="2:35" ht="15.75" customHeight="1" x14ac:dyDescent="0.15">
      <c r="B28" s="12" t="s">
        <v>40</v>
      </c>
      <c r="C28" s="7" t="s">
        <v>6</v>
      </c>
      <c r="D28" s="13" t="s">
        <v>33</v>
      </c>
      <c r="E28" s="14">
        <v>35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>
        <v>1</v>
      </c>
      <c r="R28" s="19"/>
      <c r="S28" s="19">
        <v>2</v>
      </c>
      <c r="T28" s="19"/>
      <c r="U28" s="19"/>
      <c r="V28" s="19"/>
      <c r="W28" s="19"/>
      <c r="X28" s="19"/>
      <c r="Y28" s="19"/>
      <c r="Z28" s="19"/>
      <c r="AA28" s="19"/>
      <c r="AB28" s="19">
        <v>1</v>
      </c>
      <c r="AC28" s="19"/>
      <c r="AD28" s="19"/>
      <c r="AE28" s="19"/>
      <c r="AF28" s="19"/>
      <c r="AG28" s="19"/>
      <c r="AH28" s="19"/>
      <c r="AI28" s="4">
        <f t="shared" si="0"/>
        <v>4</v>
      </c>
    </row>
    <row r="29" spans="2:35" ht="15.75" customHeight="1" x14ac:dyDescent="0.15">
      <c r="B29" s="12" t="s">
        <v>41</v>
      </c>
      <c r="C29" s="7" t="s">
        <v>44</v>
      </c>
      <c r="D29" s="13" t="s">
        <v>33</v>
      </c>
      <c r="E29" s="14">
        <v>20</v>
      </c>
      <c r="F29" s="19"/>
      <c r="G29" s="19"/>
      <c r="H29" s="19">
        <v>2</v>
      </c>
      <c r="I29" s="19"/>
      <c r="J29" s="19">
        <v>1</v>
      </c>
      <c r="K29" s="19"/>
      <c r="L29" s="19"/>
      <c r="M29" s="19"/>
      <c r="N29" s="19"/>
      <c r="O29" s="19"/>
      <c r="P29" s="19"/>
      <c r="Q29" s="19">
        <v>1</v>
      </c>
      <c r="R29" s="19"/>
      <c r="S29" s="19">
        <v>4</v>
      </c>
      <c r="T29" s="19">
        <v>1</v>
      </c>
      <c r="U29" s="19"/>
      <c r="V29" s="19"/>
      <c r="W29" s="19"/>
      <c r="X29" s="19"/>
      <c r="Y29" s="19"/>
      <c r="Z29" s="19">
        <v>1</v>
      </c>
      <c r="AA29" s="19"/>
      <c r="AB29" s="19"/>
      <c r="AC29" s="19"/>
      <c r="AD29" s="19"/>
      <c r="AE29" s="19"/>
      <c r="AF29" s="19"/>
      <c r="AG29" s="19"/>
      <c r="AH29" s="19"/>
      <c r="AI29" s="4">
        <f t="shared" si="0"/>
        <v>10</v>
      </c>
    </row>
    <row r="30" spans="2:35" ht="15.75" customHeight="1" x14ac:dyDescent="0.15">
      <c r="B30" s="24" t="s">
        <v>42</v>
      </c>
      <c r="C30" s="25" t="s">
        <v>8</v>
      </c>
      <c r="D30" s="26" t="s">
        <v>33</v>
      </c>
      <c r="E30" s="27">
        <v>20</v>
      </c>
      <c r="F30" s="24"/>
      <c r="G30" s="24"/>
      <c r="H30" s="24"/>
      <c r="I30" s="24"/>
      <c r="J30" s="24"/>
      <c r="K30" s="24"/>
      <c r="L30" s="24"/>
      <c r="M30" s="24"/>
      <c r="N30" s="24">
        <v>1</v>
      </c>
      <c r="O30" s="24">
        <v>1</v>
      </c>
      <c r="P30" s="24"/>
      <c r="Q30" s="24"/>
      <c r="R30" s="24"/>
      <c r="S30" s="24">
        <v>1</v>
      </c>
      <c r="T30" s="24"/>
      <c r="U30" s="24"/>
      <c r="V30" s="24"/>
      <c r="W30" s="24">
        <v>1</v>
      </c>
      <c r="X30" s="24"/>
      <c r="Y30" s="29"/>
      <c r="Z30" s="24"/>
      <c r="AA30" s="24"/>
      <c r="AB30" s="24"/>
      <c r="AC30" s="24"/>
      <c r="AD30" s="24"/>
      <c r="AE30" s="24"/>
      <c r="AF30" s="24"/>
      <c r="AG30" s="24"/>
      <c r="AH30" s="24"/>
      <c r="AI30" s="4">
        <f t="shared" si="0"/>
        <v>4</v>
      </c>
    </row>
    <row r="31" spans="2:35" ht="15.75" customHeight="1" x14ac:dyDescent="0.15">
      <c r="B31" s="12" t="s">
        <v>46</v>
      </c>
      <c r="C31" s="7" t="s">
        <v>5</v>
      </c>
      <c r="D31" s="13" t="s">
        <v>33</v>
      </c>
      <c r="E31" s="14">
        <v>80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20"/>
      <c r="Z31" s="19"/>
      <c r="AA31" s="19"/>
      <c r="AB31" s="19"/>
      <c r="AC31" s="19"/>
      <c r="AD31" s="19"/>
      <c r="AE31" s="19"/>
      <c r="AF31" s="19"/>
      <c r="AG31" s="19"/>
      <c r="AH31" s="19"/>
      <c r="AI31" s="4">
        <f t="shared" si="0"/>
        <v>0</v>
      </c>
    </row>
    <row r="32" spans="2:35" ht="15.75" customHeight="1" x14ac:dyDescent="0.15">
      <c r="B32" s="12" t="s">
        <v>49</v>
      </c>
      <c r="C32" s="7" t="s">
        <v>51</v>
      </c>
      <c r="D32" s="13" t="s">
        <v>33</v>
      </c>
      <c r="E32" s="14">
        <v>30</v>
      </c>
      <c r="F32" s="19"/>
      <c r="G32" s="19"/>
      <c r="H32" s="19"/>
      <c r="I32" s="19"/>
      <c r="J32" s="19"/>
      <c r="K32" s="19">
        <v>1</v>
      </c>
      <c r="L32" s="19"/>
      <c r="M32" s="19"/>
      <c r="N32" s="19"/>
      <c r="O32" s="19"/>
      <c r="P32" s="19"/>
      <c r="Q32" s="19"/>
      <c r="R32" s="19"/>
      <c r="S32" s="19"/>
      <c r="T32" s="19">
        <v>1</v>
      </c>
      <c r="U32" s="19"/>
      <c r="V32" s="19"/>
      <c r="W32" s="19"/>
      <c r="X32" s="19"/>
      <c r="Y32" s="20"/>
      <c r="Z32" s="19"/>
      <c r="AA32" s="19"/>
      <c r="AB32" s="19"/>
      <c r="AC32" s="19"/>
      <c r="AD32" s="19">
        <v>1</v>
      </c>
      <c r="AE32" s="19"/>
      <c r="AF32" s="19"/>
      <c r="AG32" s="19">
        <v>1</v>
      </c>
      <c r="AH32" s="19"/>
      <c r="AI32" s="4">
        <f t="shared" si="0"/>
        <v>4</v>
      </c>
    </row>
    <row r="33" spans="2:35" ht="15.75" customHeight="1" x14ac:dyDescent="0.15">
      <c r="C33" s="15"/>
    </row>
    <row r="34" spans="2:35" ht="15.75" customHeight="1" x14ac:dyDescent="0.15">
      <c r="C34" s="1" t="s">
        <v>72</v>
      </c>
      <c r="D34" s="4">
        <f>SUM(AI22:AI32)</f>
        <v>127</v>
      </c>
    </row>
    <row r="35" spans="2:35" ht="15.75" customHeight="1" x14ac:dyDescent="0.15">
      <c r="D35" s="4">
        <f>SUM(AI5:AI21)/10</f>
        <v>23.4</v>
      </c>
    </row>
    <row r="36" spans="2:35" ht="15.75" customHeight="1" x14ac:dyDescent="0.15">
      <c r="B36" s="8"/>
      <c r="C36" s="8" t="s">
        <v>88</v>
      </c>
      <c r="D36" s="8"/>
      <c r="E36" s="8"/>
      <c r="F36" s="8">
        <f>F21*E21</f>
        <v>21</v>
      </c>
      <c r="G36" s="8">
        <f>(E6*G6)+(E5*G5)+(E10*G10)+(E7*G7)+(E11*G11)+(E21*G21)</f>
        <v>109.5</v>
      </c>
      <c r="H36" s="8">
        <f>(E8*H8)+(E10*H10)+(E22*H22)+(E24*H24)+(E29*H29)</f>
        <v>170</v>
      </c>
      <c r="I36" s="8">
        <f>(E24*I24)</f>
        <v>40</v>
      </c>
      <c r="J36" s="8">
        <f>(E10*J10)+(E22*J22)+(E24*J24)+(E29*J29)</f>
        <v>149.5</v>
      </c>
      <c r="K36" s="8">
        <f>(E22*K22)+(E23*K23)+(E24*K24)+(E32*K32)</f>
        <v>138</v>
      </c>
      <c r="L36" s="8">
        <f>(E9*L9)+(E10*L10)+(E13*L13)+(E5*L5)+(E13*L13)+(E16*L16)</f>
        <v>127.5</v>
      </c>
      <c r="M36" s="8"/>
      <c r="N36" s="8">
        <f>(E6*N6)+E27+E30</f>
        <v>59</v>
      </c>
      <c r="O36" s="8">
        <f>(E22*O22)+(E23*O23)+E30</f>
        <v>160</v>
      </c>
      <c r="P36" s="8">
        <f>(E10*P10)+(E23*P23)+(E27*P27)+(E30*P30)</f>
        <v>160.5</v>
      </c>
      <c r="Q36" s="8">
        <v>73</v>
      </c>
      <c r="R36" s="8">
        <f>(E21*R21)+(E24*R24)</f>
        <v>76</v>
      </c>
      <c r="S36" s="8">
        <f>(E22*S22)+(E23*S23)+(E28*S28)+(E29*S29)+(E30*S30)</f>
        <v>274</v>
      </c>
      <c r="T36" s="8">
        <f>(E22*T22)+(E29*T29)+(E32*T32)</f>
        <v>176</v>
      </c>
      <c r="U36" s="8">
        <f>(E18*U18)+(E22*U22)+(E24*U24)</f>
        <v>147</v>
      </c>
      <c r="V36" s="8">
        <v>38</v>
      </c>
      <c r="W36" s="8">
        <f>(E10*W10)+(E22*W22)+(E24*W24)+(E27*W27)+(E30*W30)</f>
        <v>241</v>
      </c>
      <c r="X36" s="8">
        <v>36</v>
      </c>
      <c r="Y36" s="8">
        <v>28</v>
      </c>
      <c r="Z36" s="8">
        <v>58</v>
      </c>
      <c r="AA36" s="8">
        <f>(E6*AA6)+(E10*AA10)</f>
        <v>31.5</v>
      </c>
      <c r="AB36" s="8">
        <f>(E8*AB8)+(E16*AB16)+(E19*AB19)+(E22*AB22)+(E28*AB28)</f>
        <v>146</v>
      </c>
      <c r="AC36" s="8">
        <f>(E16*AC16)+(E22*AC22)+(E27*AC27)+(E18*AC18)</f>
        <v>156</v>
      </c>
      <c r="AD36" s="8">
        <f>(E22*AD22)+(E24*AD24)+(E32*AD32)</f>
        <v>222</v>
      </c>
      <c r="AE36" s="8">
        <f>(E23*AE23)</f>
        <v>100</v>
      </c>
      <c r="AF36" s="8">
        <v>38</v>
      </c>
      <c r="AG36" s="8">
        <f>(E22*AG22)+(E24*AG24)+(E32*AG32)</f>
        <v>162</v>
      </c>
      <c r="AH36" s="8">
        <f>(E10*AH10)+(E22*AH22)</f>
        <v>197</v>
      </c>
      <c r="AI36" s="8"/>
    </row>
    <row r="37" spans="2:35" ht="15.75" customHeight="1" x14ac:dyDescent="0.15">
      <c r="C37" s="1" t="s">
        <v>78</v>
      </c>
      <c r="D37" s="4">
        <f>D34+D35</f>
        <v>150.4</v>
      </c>
    </row>
    <row r="38" spans="2:35" ht="15.75" customHeight="1" x14ac:dyDescent="0.15">
      <c r="F38" s="8" t="s">
        <v>81</v>
      </c>
      <c r="G38" s="8" t="s">
        <v>81</v>
      </c>
      <c r="H38" s="8" t="s">
        <v>82</v>
      </c>
      <c r="I38" s="8"/>
      <c r="J38" s="8" t="s">
        <v>81</v>
      </c>
      <c r="K38" s="8"/>
      <c r="L38" s="8" t="s">
        <v>81</v>
      </c>
      <c r="M38" s="8"/>
      <c r="N38" s="8"/>
      <c r="O38" s="8" t="s">
        <v>82</v>
      </c>
      <c r="P38" s="8" t="s">
        <v>82</v>
      </c>
      <c r="Q38" s="8" t="s">
        <v>82</v>
      </c>
      <c r="R38" s="8" t="s">
        <v>82</v>
      </c>
      <c r="S38" s="8" t="s">
        <v>81</v>
      </c>
      <c r="T38" s="8" t="s">
        <v>81</v>
      </c>
      <c r="U38" s="8" t="s">
        <v>82</v>
      </c>
      <c r="V38" s="8" t="s">
        <v>82</v>
      </c>
      <c r="W38" s="8" t="s">
        <v>81</v>
      </c>
      <c r="X38" s="8" t="s">
        <v>81</v>
      </c>
      <c r="Y38" s="8"/>
      <c r="Z38" s="8" t="s">
        <v>82</v>
      </c>
      <c r="AA38" s="8" t="s">
        <v>82</v>
      </c>
      <c r="AB38" s="8"/>
      <c r="AC38" s="8"/>
      <c r="AD38" s="8"/>
      <c r="AE38" s="8"/>
      <c r="AF38" s="8"/>
      <c r="AG38" s="8" t="s">
        <v>81</v>
      </c>
      <c r="AH38" s="8" t="s">
        <v>81</v>
      </c>
    </row>
    <row r="39" spans="2:35" ht="15.75" customHeight="1" x14ac:dyDescent="0.15">
      <c r="C39" s="1" t="s">
        <v>77</v>
      </c>
      <c r="D39" s="4">
        <f>SUM(F36:AH36)</f>
        <v>3334.5</v>
      </c>
    </row>
    <row r="40" spans="2:35" ht="15.75" customHeight="1" x14ac:dyDescent="0.15"/>
    <row r="41" spans="2:35" ht="15.75" customHeight="1" x14ac:dyDescent="0.15"/>
    <row r="42" spans="2:35" ht="15.75" customHeight="1" x14ac:dyDescent="0.15"/>
    <row r="43" spans="2:35" ht="15.75" customHeight="1" x14ac:dyDescent="0.15"/>
    <row r="44" spans="2:35" ht="15.75" customHeight="1" x14ac:dyDescent="0.15"/>
    <row r="45" spans="2:35" ht="15.75" customHeight="1" x14ac:dyDescent="0.15"/>
    <row r="46" spans="2:35" ht="15.75" customHeight="1" x14ac:dyDescent="0.15"/>
    <row r="47" spans="2:35" ht="15.75" customHeight="1" x14ac:dyDescent="0.15"/>
    <row r="48" spans="2:35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8" customHeight="1" x14ac:dyDescent="0.15"/>
  </sheetData>
  <sheetProtection formatCells="0" formatColumns="0" formatRows="0" insertColumns="0" insertRows="0" insertHyperlinks="0" deleteColumns="0" deleteRows="0" sort="0" autoFilter="0" pivotTables="0"/>
  <mergeCells count="1">
    <mergeCell ref="B4:E4"/>
  </mergeCells>
  <phoneticPr fontId="1" type="noConversion"/>
  <pageMargins left="0.59055118110236227" right="0.39370078740157483" top="0.39370078740157483" bottom="0.39370078740157483" header="0" footer="0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Корм для рыб</vt:lpstr>
      <vt:lpstr>'Корм для рыб'!Заголовки_для_печати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Матрос Чижик</dc:creator>
  <cp:lastModifiedBy>Sasha</cp:lastModifiedBy>
  <cp:lastPrinted>2013-05-21T09:29:14Z</cp:lastPrinted>
  <dcterms:created xsi:type="dcterms:W3CDTF">2008-09-25T14:13:01Z</dcterms:created>
  <dcterms:modified xsi:type="dcterms:W3CDTF">2014-02-04T21:15:44Z</dcterms:modified>
</cp:coreProperties>
</file>